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FINANC. INTEGRADOS\"/>
    </mc:Choice>
  </mc:AlternateContent>
  <bookViews>
    <workbookView xWindow="-108" yWindow="-108" windowWidth="19416" windowHeight="10416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3" l="1"/>
  <c r="B58" i="3"/>
  <c r="C52" i="3" l="1"/>
  <c r="B52" i="3"/>
  <c r="C63" i="3" l="1"/>
  <c r="B63" i="3"/>
  <c r="C45" i="3" l="1"/>
  <c r="B45" i="3"/>
  <c r="C40" i="3"/>
  <c r="B40" i="3"/>
  <c r="C20" i="3"/>
  <c r="B20" i="3"/>
  <c r="C8" i="3"/>
  <c r="B8" i="3"/>
  <c r="C49" i="3" l="1"/>
  <c r="B49" i="3"/>
  <c r="B37" i="3"/>
  <c r="C37" i="3"/>
  <c r="B65" i="3" l="1"/>
  <c r="C65" i="3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<sst xmlns="http://schemas.openxmlformats.org/spreadsheetml/2006/main" count="62" uniqueCount="54">
  <si>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</si>
  <si>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</si>
  <si>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</si>
  <si>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</si>
  <si>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</si>
  <si>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</si>
  <si>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</si>
  <si>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</si>
  <si>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</si>
  <si>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</si>
  <si>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</si>
  <si>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</si>
  <si>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</si>
  <si>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</si>
  <si>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</si>
  <si>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</si>
  <si>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</si>
  <si>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</si>
  <si>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</si>
  <si>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</si>
  <si>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</si>
  <si>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</si>
  <si>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</si>
  <si>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</si>
  <si>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</si>
  <si>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</si>
  <si>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</si>
  <si>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</si>
  <si>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</si>
  <si>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</si>
  <si>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</si>
  <si>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</si>
  <si>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</si>
  <si>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</si>
  <si>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</si>
  <si>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</si>
  <si>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</si>
  <si>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</si>
  <si>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</si>
  <si>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</si>
  <si>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</si>
  <si>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</si>
  <si>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</si>
  <si>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</si>
  <si>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</si>
  <si>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</si>
  <si>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</si>
  <si>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</si>
  <si>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</si>
  <si>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Sector Paramunicipal: CMAPAS, DIF MUNICIPAL, INSTITUTO DE LA MUJER, INSADIS Y SAPASVA</t>
  </si>
  <si>
    <t>Municipio de Salamanca, Guanajuato</t>
  </si>
  <si>
    <t>Cuenta Pública  2021</t>
  </si>
  <si>
    <t>Estado de Flujos de Efectivo INTEGRADO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</si>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</sst>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2" fillId="0" borderId="0" xfId="8" applyFont="1" applyProtection="1">
      <protection locked="0"/>
    </xf>
    <xf numFmtId="0" fontId="1" fillId="0" borderId="1" xfId="8" applyBorder="1" applyAlignment="1" applyProtection="1">
      <alignment horizontal="center" vertical="top" wrapText="1"/>
      <protection locked="0"/>
    </xf>
    <xf numFmtId="4" fontId="5" fillId="0" borderId="2" xfId="8" applyNumberFormat="1" applyFont="1" applyBorder="1" applyAlignment="1" applyProtection="1">
      <alignment vertical="top" wrapText="1"/>
      <protection locked="0"/>
    </xf>
    <xf numFmtId="4" fontId="1" fillId="0" borderId="2" xfId="8" applyNumberFormat="1" applyBorder="1" applyAlignment="1" applyProtection="1">
      <alignment vertical="top" wrapText="1"/>
      <protection locked="0"/>
    </xf>
    <xf numFmtId="0" fontId="1" fillId="0" borderId="2" xfId="8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5" fillId="2" borderId="3" xfId="8" applyFont="1" applyFill="1" applyBorder="1" applyAlignment="1">
      <alignment horizontal="center" vertical="center" wrapText="1"/>
    </xf>
    <xf numFmtId="0" fontId="5" fillId="2" borderId="12" xfId="8" applyFont="1" applyFill="1" applyBorder="1" applyAlignment="1">
      <alignment horizontal="center" vertical="center" wrapText="1"/>
    </xf>
    <xf numFmtId="0" fontId="5" fillId="2" borderId="13" xfId="8" applyFont="1" applyFill="1" applyBorder="1" applyAlignment="1">
      <alignment horizontal="center" vertical="center" wrapText="1"/>
    </xf>
    <xf numFmtId="0" fontId="5" fillId="0" borderId="14" xfId="8" applyFont="1" applyBorder="1" applyAlignment="1">
      <alignment horizontal="left" vertical="top" wrapText="1" indent="1"/>
    </xf>
    <xf numFmtId="0" fontId="1" fillId="0" borderId="15" xfId="8" applyBorder="1" applyAlignment="1" applyProtection="1">
      <alignment horizontal="center" vertical="top" wrapText="1"/>
      <protection locked="0"/>
    </xf>
    <xf numFmtId="0" fontId="5" fillId="0" borderId="8" xfId="8" applyFont="1" applyBorder="1" applyAlignment="1">
      <alignment horizontal="left" vertical="top" wrapText="1" indent="2"/>
    </xf>
    <xf numFmtId="4" fontId="5" fillId="0" borderId="9" xfId="8" applyNumberFormat="1" applyFont="1" applyBorder="1" applyAlignment="1" applyProtection="1">
      <alignment vertical="top" wrapText="1"/>
      <protection locked="0"/>
    </xf>
    <xf numFmtId="0" fontId="1" fillId="0" borderId="8" xfId="8" applyBorder="1" applyAlignment="1">
      <alignment horizontal="left" vertical="top" wrapText="1" indent="3"/>
    </xf>
    <xf numFmtId="4" fontId="1" fillId="0" borderId="9" xfId="8" applyNumberFormat="1" applyBorder="1" applyAlignment="1" applyProtection="1">
      <alignment vertical="top" wrapText="1"/>
      <protection locked="0"/>
    </xf>
    <xf numFmtId="0" fontId="1" fillId="0" borderId="8" xfId="8" applyBorder="1" applyAlignment="1">
      <alignment horizontal="left" vertical="top" wrapText="1"/>
    </xf>
    <xf numFmtId="0" fontId="1" fillId="0" borderId="9" xfId="8" applyBorder="1" applyAlignment="1" applyProtection="1">
      <alignment horizontal="center" vertical="top" wrapText="1"/>
      <protection locked="0"/>
    </xf>
    <xf numFmtId="0" fontId="5" fillId="0" borderId="8" xfId="8" applyFont="1" applyBorder="1" applyAlignment="1">
      <alignment horizontal="left" vertical="top" wrapText="1" indent="1"/>
    </xf>
    <xf numFmtId="0" fontId="5" fillId="0" borderId="8" xfId="8" applyFont="1" applyBorder="1" applyAlignment="1">
      <alignment vertical="top" wrapText="1"/>
    </xf>
    <xf numFmtId="0" fontId="1" fillId="0" borderId="16" xfId="8" applyBorder="1" applyAlignment="1">
      <alignment vertical="top" wrapText="1"/>
    </xf>
    <xf numFmtId="0" fontId="1" fillId="0" borderId="17" xfId="8" applyBorder="1" applyAlignment="1">
      <alignment horizontal="center" vertical="top" wrapText="1"/>
    </xf>
    <xf numFmtId="0" fontId="1" fillId="0" borderId="18" xfId="8" applyBorder="1" applyAlignment="1">
      <alignment horizontal="center" vertical="top"/>
    </xf>
    <xf numFmtId="0" fontId="6" fillId="0" borderId="0" xfId="8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0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5</xdr:row>
      <xdr:rowOff>95250</xdr:rowOff>
    </xdr:to>
    <xdr:pic>
      <xdr:nvPicPr>
        <xdr:cNvPr id="3" name="2 Imagen" descr="C:\Users\optes5\Desktop\Logotipo Salamanca 2021-2024.png">
          <a:extLst>
            <a:ext uri="{FF2B5EF4-FFF2-40B4-BE49-F238E27FC236}">
              <a16:creationId xmlns:a16="http://schemas.microsoft.com/office/drawing/2014/main" id="{F8C9004E-B8C6-47F6-B6FE-8DFC52F4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86.42578125" style="1" customWidth="1"/>
    <col min="2" max="2" width="26.140625" style="1" customWidth="1"/>
    <col min="3" max="3" width="26.85546875" style="1" customWidth="1"/>
    <col min="4" max="16384" width="12" style="1"/>
  </cols>
  <sheetData>
    <row r="1" spans="1:3" ht="13.2" x14ac:dyDescent="0.2">
      <c r="A1" s="26" t="s">
        <v>49</v>
      </c>
      <c r="B1" s="27"/>
      <c r="C1" s="28"/>
    </row>
    <row r="2" spans="1:3" ht="13.2" x14ac:dyDescent="0.2">
      <c r="A2" s="29" t="s">
        <v>50</v>
      </c>
      <c r="B2" s="30"/>
      <c r="C2" s="31"/>
    </row>
    <row r="3" spans="1:3" ht="13.2" x14ac:dyDescent="0.2">
      <c r="A3" s="29" t="s">
        <v>51</v>
      </c>
      <c r="B3" s="30"/>
      <c r="C3" s="31"/>
    </row>
    <row r="4" spans="1:3" ht="13.2" x14ac:dyDescent="0.2">
      <c r="A4" s="29" t="s">
        <v>52</v>
      </c>
      <c r="B4" s="30"/>
      <c r="C4" s="31"/>
    </row>
    <row r="5" spans="1:3" ht="13.2" x14ac:dyDescent="0.2">
      <c r="A5" s="32" t="s">
        <v>53</v>
      </c>
      <c r="B5" s="33"/>
      <c r="C5" s="34"/>
    </row>
    <row r="6" spans="1:3" ht="15" customHeight="1" x14ac:dyDescent="0.2">
      <c r="A6" s="9" t="s">
        <v>0</v>
      </c>
      <c r="B6" s="8">
        <v>2021</v>
      </c>
      <c r="C6" s="10">
        <v>2020</v>
      </c>
    </row>
    <row r="7" spans="1:3" ht="13.2" x14ac:dyDescent="0.2">
      <c r="A7" s="11" t="s">
        <v>38</v>
      </c>
      <c r="B7" s="2"/>
      <c r="C7" s="12"/>
    </row>
    <row r="8" spans="1:3" ht="13.2" x14ac:dyDescent="0.2">
      <c r="A8" s="13" t="s">
        <v>1</v>
      </c>
      <c r="B8" s="3">
        <f>SUM(B9:B18)</f>
        <v>293735206.48000002</v>
      </c>
      <c r="C8" s="14">
        <f>SUM(C9:C18)</f>
        <v>284767495.87</v>
      </c>
    </row>
    <row r="9" spans="1:3" ht="13.2" x14ac:dyDescent="0.2">
      <c r="A9" s="15" t="s">
        <v>2</v>
      </c>
      <c r="B9" s="4">
        <v>0</v>
      </c>
      <c r="C9" s="16">
        <v>0</v>
      </c>
    </row>
    <row r="10" spans="1:3" ht="13.2" x14ac:dyDescent="0.2">
      <c r="A10" s="15" t="s">
        <v>3</v>
      </c>
      <c r="B10" s="4">
        <v>0</v>
      </c>
      <c r="C10" s="16">
        <v>0</v>
      </c>
    </row>
    <row r="11" spans="1:3" ht="13.2" x14ac:dyDescent="0.2">
      <c r="A11" s="15" t="s">
        <v>34</v>
      </c>
      <c r="B11" s="4">
        <v>0</v>
      </c>
      <c r="C11" s="16">
        <v>0</v>
      </c>
    </row>
    <row r="12" spans="1:3" ht="13.2" x14ac:dyDescent="0.2">
      <c r="A12" s="15" t="s">
        <v>4</v>
      </c>
      <c r="B12" s="4">
        <v>0</v>
      </c>
      <c r="C12" s="16">
        <v>0</v>
      </c>
    </row>
    <row r="13" spans="1:3" ht="13.2" x14ac:dyDescent="0.2">
      <c r="A13" s="15" t="s">
        <v>35</v>
      </c>
      <c r="B13" s="4">
        <v>7102579.8700000001</v>
      </c>
      <c r="C13" s="16">
        <v>7315534.0700000003</v>
      </c>
    </row>
    <row r="14" spans="1:3" ht="13.2" x14ac:dyDescent="0.2">
      <c r="A14" s="15" t="s">
        <v>36</v>
      </c>
      <c r="B14" s="4">
        <v>0</v>
      </c>
      <c r="C14" s="16">
        <v>0</v>
      </c>
    </row>
    <row r="15" spans="1:3" ht="13.2" x14ac:dyDescent="0.2">
      <c r="A15" s="15" t="s">
        <v>37</v>
      </c>
      <c r="B15" s="4">
        <v>229382352.65000001</v>
      </c>
      <c r="C15" s="16">
        <v>213914365.06</v>
      </c>
    </row>
    <row r="16" spans="1:3" ht="26.4" x14ac:dyDescent="0.2">
      <c r="A16" s="15" t="s">
        <v>39</v>
      </c>
      <c r="B16" s="4">
        <v>0</v>
      </c>
      <c r="C16" s="16">
        <v>626404</v>
      </c>
    </row>
    <row r="17" spans="1:3" ht="26.4" x14ac:dyDescent="0.2">
      <c r="A17" s="15" t="s">
        <v>40</v>
      </c>
      <c r="B17" s="4">
        <v>55755495.030000001</v>
      </c>
      <c r="C17" s="16">
        <v>61872443.640000001</v>
      </c>
    </row>
    <row r="18" spans="1:3" ht="13.2" x14ac:dyDescent="0.2">
      <c r="A18" s="15" t="s">
        <v>5</v>
      </c>
      <c r="B18" s="4">
        <v>1494778.93</v>
      </c>
      <c r="C18" s="16">
        <v>1038749.1</v>
      </c>
    </row>
    <row r="19" spans="1:3" ht="7.5" customHeight="1" x14ac:dyDescent="0.2">
      <c r="A19" s="17"/>
      <c r="B19" s="5"/>
      <c r="C19" s="18"/>
    </row>
    <row r="20" spans="1:3" ht="11.25" customHeight="1" x14ac:dyDescent="0.2">
      <c r="A20" s="13" t="s">
        <v>6</v>
      </c>
      <c r="B20" s="3">
        <f>SUM(B21:B36)</f>
        <v>219912633.28999999</v>
      </c>
      <c r="C20" s="14">
        <f>SUM(C21:C36)</f>
        <v>198593255.03999999</v>
      </c>
    </row>
    <row r="21" spans="1:3" ht="13.2" x14ac:dyDescent="0.2">
      <c r="A21" s="15" t="s">
        <v>7</v>
      </c>
      <c r="B21" s="4">
        <v>131327647.06</v>
      </c>
      <c r="C21" s="16">
        <v>116016021.84999999</v>
      </c>
    </row>
    <row r="22" spans="1:3" ht="13.2" x14ac:dyDescent="0.2">
      <c r="A22" s="15" t="s">
        <v>8</v>
      </c>
      <c r="B22" s="4">
        <v>21155560.43</v>
      </c>
      <c r="C22" s="16">
        <v>18617243.43</v>
      </c>
    </row>
    <row r="23" spans="1:3" ht="13.2" x14ac:dyDescent="0.2">
      <c r="A23" s="15" t="s">
        <v>9</v>
      </c>
      <c r="B23" s="4">
        <v>61559945.329999998</v>
      </c>
      <c r="C23" s="16">
        <v>60438048.18</v>
      </c>
    </row>
    <row r="24" spans="1:3" ht="13.2" x14ac:dyDescent="0.2">
      <c r="A24" s="15" t="s">
        <v>10</v>
      </c>
      <c r="B24" s="4">
        <v>0</v>
      </c>
      <c r="C24" s="16">
        <v>0</v>
      </c>
    </row>
    <row r="25" spans="1:3" ht="13.2" x14ac:dyDescent="0.2">
      <c r="A25" s="15" t="s">
        <v>11</v>
      </c>
      <c r="B25" s="4">
        <v>0</v>
      </c>
      <c r="C25" s="16">
        <v>0</v>
      </c>
    </row>
    <row r="26" spans="1:3" ht="13.2" x14ac:dyDescent="0.2">
      <c r="A26" s="15" t="s">
        <v>41</v>
      </c>
      <c r="B26" s="4">
        <v>0</v>
      </c>
      <c r="C26" s="16">
        <v>0</v>
      </c>
    </row>
    <row r="27" spans="1:3" ht="13.2" x14ac:dyDescent="0.2">
      <c r="A27" s="15" t="s">
        <v>12</v>
      </c>
      <c r="B27" s="4">
        <v>5534312.1399999997</v>
      </c>
      <c r="C27" s="16">
        <v>2930188.54</v>
      </c>
    </row>
    <row r="28" spans="1:3" ht="13.2" x14ac:dyDescent="0.2">
      <c r="A28" s="15" t="s">
        <v>13</v>
      </c>
      <c r="B28" s="4">
        <v>0</v>
      </c>
      <c r="C28" s="16">
        <v>0</v>
      </c>
    </row>
    <row r="29" spans="1:3" ht="13.2" x14ac:dyDescent="0.2">
      <c r="A29" s="15" t="s">
        <v>14</v>
      </c>
      <c r="B29" s="4">
        <v>0</v>
      </c>
      <c r="C29" s="16">
        <v>0</v>
      </c>
    </row>
    <row r="30" spans="1:3" ht="13.2" x14ac:dyDescent="0.2">
      <c r="A30" s="15" t="s">
        <v>15</v>
      </c>
      <c r="B30" s="4">
        <v>0</v>
      </c>
      <c r="C30" s="16">
        <v>0</v>
      </c>
    </row>
    <row r="31" spans="1:3" ht="13.2" x14ac:dyDescent="0.2">
      <c r="A31" s="15" t="s">
        <v>16</v>
      </c>
      <c r="B31" s="4">
        <v>129968.96000000001</v>
      </c>
      <c r="C31" s="16">
        <v>0</v>
      </c>
    </row>
    <row r="32" spans="1:3" ht="13.2" x14ac:dyDescent="0.2">
      <c r="A32" s="15" t="s">
        <v>17</v>
      </c>
      <c r="B32" s="4">
        <v>0</v>
      </c>
      <c r="C32" s="16">
        <v>0</v>
      </c>
    </row>
    <row r="33" spans="1:3" ht="13.2" x14ac:dyDescent="0.2">
      <c r="A33" s="15" t="s">
        <v>42</v>
      </c>
      <c r="B33" s="4">
        <v>0</v>
      </c>
      <c r="C33" s="16">
        <v>0</v>
      </c>
    </row>
    <row r="34" spans="1:3" ht="13.2" x14ac:dyDescent="0.2">
      <c r="A34" s="15" t="s">
        <v>18</v>
      </c>
      <c r="B34" s="4">
        <v>0</v>
      </c>
      <c r="C34" s="16">
        <v>0</v>
      </c>
    </row>
    <row r="35" spans="1:3" ht="13.2" x14ac:dyDescent="0.2">
      <c r="A35" s="15" t="s">
        <v>19</v>
      </c>
      <c r="B35" s="4">
        <v>0</v>
      </c>
      <c r="C35" s="16">
        <v>0</v>
      </c>
    </row>
    <row r="36" spans="1:3" ht="13.2" x14ac:dyDescent="0.2">
      <c r="A36" s="15" t="s">
        <v>20</v>
      </c>
      <c r="B36" s="4">
        <v>205199.37</v>
      </c>
      <c r="C36" s="16">
        <v>591753.04</v>
      </c>
    </row>
    <row r="37" spans="1:3" ht="13.2" x14ac:dyDescent="0.2">
      <c r="A37" s="19" t="s">
        <v>43</v>
      </c>
      <c r="B37" s="3">
        <f>B8-B20</f>
        <v>73822573.190000027</v>
      </c>
      <c r="C37" s="14">
        <f>C8-C20</f>
        <v>86174240.830000013</v>
      </c>
    </row>
    <row r="38" spans="1:3" ht="6" customHeight="1" x14ac:dyDescent="0.2">
      <c r="A38" s="20"/>
      <c r="B38" s="5"/>
      <c r="C38" s="18"/>
    </row>
    <row r="39" spans="1:3" ht="13.2" x14ac:dyDescent="0.2">
      <c r="A39" s="19" t="s">
        <v>44</v>
      </c>
      <c r="B39" s="5"/>
      <c r="C39" s="18"/>
    </row>
    <row r="40" spans="1:3" ht="13.2" x14ac:dyDescent="0.2">
      <c r="A40" s="13" t="s">
        <v>1</v>
      </c>
      <c r="B40" s="3">
        <f>SUM(B41:B43)</f>
        <v>0</v>
      </c>
      <c r="C40" s="14">
        <f>SUM(C41:C43)</f>
        <v>0</v>
      </c>
    </row>
    <row r="41" spans="1:3" ht="13.2" x14ac:dyDescent="0.2">
      <c r="A41" s="15" t="s">
        <v>21</v>
      </c>
      <c r="B41" s="4">
        <v>0</v>
      </c>
      <c r="C41" s="16">
        <v>0</v>
      </c>
    </row>
    <row r="42" spans="1:3" ht="13.2" x14ac:dyDescent="0.2">
      <c r="A42" s="15" t="s">
        <v>22</v>
      </c>
      <c r="B42" s="4">
        <v>0</v>
      </c>
      <c r="C42" s="16">
        <v>0</v>
      </c>
    </row>
    <row r="43" spans="1:3" ht="13.2" x14ac:dyDescent="0.2">
      <c r="A43" s="15" t="s">
        <v>23</v>
      </c>
      <c r="B43" s="4">
        <v>0</v>
      </c>
      <c r="C43" s="16">
        <v>0</v>
      </c>
    </row>
    <row r="44" spans="1:3" ht="5.55" customHeight="1" x14ac:dyDescent="0.2">
      <c r="A44" s="17"/>
      <c r="B44" s="5"/>
      <c r="C44" s="18"/>
    </row>
    <row r="45" spans="1:3" ht="13.2" x14ac:dyDescent="0.2">
      <c r="A45" s="13" t="s">
        <v>6</v>
      </c>
      <c r="B45" s="3">
        <f>SUM(B46:B48)</f>
        <v>40849851.399999999</v>
      </c>
      <c r="C45" s="14">
        <f>SUM(C46:C48)</f>
        <v>65270631.060000002</v>
      </c>
    </row>
    <row r="46" spans="1:3" ht="13.2" x14ac:dyDescent="0.2">
      <c r="A46" s="15" t="s">
        <v>21</v>
      </c>
      <c r="B46" s="4">
        <v>32746248.780000001</v>
      </c>
      <c r="C46" s="16">
        <v>50965275.079999998</v>
      </c>
    </row>
    <row r="47" spans="1:3" ht="13.2" x14ac:dyDescent="0.2">
      <c r="A47" s="15" t="s">
        <v>22</v>
      </c>
      <c r="B47" s="4">
        <v>8103602.6200000001</v>
      </c>
      <c r="C47" s="16">
        <v>14305355.98</v>
      </c>
    </row>
    <row r="48" spans="1:3" ht="13.2" x14ac:dyDescent="0.2">
      <c r="A48" s="15" t="s">
        <v>24</v>
      </c>
      <c r="B48" s="4">
        <v>0</v>
      </c>
      <c r="C48" s="16">
        <v>0</v>
      </c>
    </row>
    <row r="49" spans="1:3" ht="13.2" x14ac:dyDescent="0.2">
      <c r="A49" s="19" t="s">
        <v>45</v>
      </c>
      <c r="B49" s="3">
        <f>B40-B45</f>
        <v>-40849851.399999999</v>
      </c>
      <c r="C49" s="14">
        <f>C40-C45</f>
        <v>-65270631.060000002</v>
      </c>
    </row>
    <row r="50" spans="1:3" ht="6.45" customHeight="1" x14ac:dyDescent="0.2">
      <c r="A50" s="20"/>
      <c r="B50" s="5"/>
      <c r="C50" s="18"/>
    </row>
    <row r="51" spans="1:3" ht="13.2" x14ac:dyDescent="0.2">
      <c r="A51" s="19" t="s">
        <v>46</v>
      </c>
      <c r="B51" s="5"/>
      <c r="C51" s="18"/>
    </row>
    <row r="52" spans="1:3" ht="11.25" customHeight="1" x14ac:dyDescent="0.2">
      <c r="A52" s="13" t="s">
        <v>1</v>
      </c>
      <c r="B52" s="3">
        <f>SUM(B53+B56)</f>
        <v>-13834418.41</v>
      </c>
      <c r="C52" s="14">
        <f>SUM(C53+C56)</f>
        <v>8422415.4800000004</v>
      </c>
    </row>
    <row r="53" spans="1:3" ht="13.2" x14ac:dyDescent="0.2">
      <c r="A53" s="15" t="s">
        <v>25</v>
      </c>
      <c r="B53" s="4">
        <v>-7178585.0099999998</v>
      </c>
      <c r="C53" s="16">
        <v>-1262304</v>
      </c>
    </row>
    <row r="54" spans="1:3" ht="13.2" x14ac:dyDescent="0.2">
      <c r="A54" s="15" t="s">
        <v>26</v>
      </c>
      <c r="B54" s="4">
        <v>-7178585.0099999998</v>
      </c>
      <c r="C54" s="16">
        <v>-1262304</v>
      </c>
    </row>
    <row r="55" spans="1:3" ht="13.2" x14ac:dyDescent="0.2">
      <c r="A55" s="15" t="s">
        <v>27</v>
      </c>
      <c r="B55" s="4">
        <v>0</v>
      </c>
      <c r="C55" s="16">
        <v>0</v>
      </c>
    </row>
    <row r="56" spans="1:3" ht="11.25" customHeight="1" x14ac:dyDescent="0.2">
      <c r="A56" s="15" t="s">
        <v>28</v>
      </c>
      <c r="B56" s="4">
        <v>-6655833.4000000004</v>
      </c>
      <c r="C56" s="16">
        <v>9684719.4800000004</v>
      </c>
    </row>
    <row r="57" spans="1:3" ht="7.95" customHeight="1" x14ac:dyDescent="0.2">
      <c r="A57" s="17"/>
      <c r="B57" s="5"/>
      <c r="C57" s="18"/>
    </row>
    <row r="58" spans="1:3" ht="13.2" x14ac:dyDescent="0.2">
      <c r="A58" s="13" t="s">
        <v>6</v>
      </c>
      <c r="B58" s="3">
        <f>SUM(B59+B62)</f>
        <v>4348251.47</v>
      </c>
      <c r="C58" s="14">
        <f>SUM(C59+C62)</f>
        <v>5566715.75</v>
      </c>
    </row>
    <row r="59" spans="1:3" ht="13.2" x14ac:dyDescent="0.2">
      <c r="A59" s="15" t="s">
        <v>29</v>
      </c>
      <c r="B59" s="4">
        <v>0.2</v>
      </c>
      <c r="C59" s="16">
        <v>0</v>
      </c>
    </row>
    <row r="60" spans="1:3" ht="13.2" x14ac:dyDescent="0.2">
      <c r="A60" s="15" t="s">
        <v>26</v>
      </c>
      <c r="B60" s="4">
        <v>0.2</v>
      </c>
      <c r="C60" s="16">
        <v>0</v>
      </c>
    </row>
    <row r="61" spans="1:3" ht="13.2" x14ac:dyDescent="0.2">
      <c r="A61" s="15" t="s">
        <v>27</v>
      </c>
      <c r="B61" s="4">
        <v>0</v>
      </c>
      <c r="C61" s="16">
        <v>0</v>
      </c>
    </row>
    <row r="62" spans="1:3" ht="13.2" x14ac:dyDescent="0.2">
      <c r="A62" s="15" t="s">
        <v>30</v>
      </c>
      <c r="B62" s="4">
        <v>4348251.2699999996</v>
      </c>
      <c r="C62" s="16">
        <v>5566715.75</v>
      </c>
    </row>
    <row r="63" spans="1:3" ht="13.2" x14ac:dyDescent="0.2">
      <c r="A63" s="19" t="s">
        <v>47</v>
      </c>
      <c r="B63" s="3">
        <f>B52-B58</f>
        <v>-18182669.879999999</v>
      </c>
      <c r="C63" s="14">
        <f>C52-C58</f>
        <v>2855699.7300000004</v>
      </c>
    </row>
    <row r="64" spans="1:3" ht="6.45" customHeight="1" x14ac:dyDescent="0.2">
      <c r="A64" s="20"/>
      <c r="B64" s="5"/>
      <c r="C64" s="18"/>
    </row>
    <row r="65" spans="1:3" ht="13.2" x14ac:dyDescent="0.2">
      <c r="A65" s="19" t="s">
        <v>31</v>
      </c>
      <c r="B65" s="3">
        <f>B63+B49+B37</f>
        <v>14790051.910000026</v>
      </c>
      <c r="C65" s="14">
        <f>C63+C49+C37</f>
        <v>23759309.500000015</v>
      </c>
    </row>
    <row r="66" spans="1:3" ht="7.05" customHeight="1" x14ac:dyDescent="0.2">
      <c r="A66" s="20"/>
      <c r="B66" s="5"/>
      <c r="C66" s="18"/>
    </row>
    <row r="67" spans="1:3" ht="13.2" x14ac:dyDescent="0.2">
      <c r="A67" s="19" t="s">
        <v>32</v>
      </c>
      <c r="B67" s="3">
        <v>193154474.53999999</v>
      </c>
      <c r="C67" s="14">
        <v>169395165.03999999</v>
      </c>
    </row>
    <row r="68" spans="1:3" ht="6" customHeight="1" x14ac:dyDescent="0.2">
      <c r="A68" s="20"/>
      <c r="B68" s="5"/>
      <c r="C68" s="18"/>
    </row>
    <row r="69" spans="1:3" ht="13.2" x14ac:dyDescent="0.2">
      <c r="A69" s="19" t="s">
        <v>33</v>
      </c>
      <c r="B69" s="3">
        <v>207944526.44999999</v>
      </c>
      <c r="C69" s="14">
        <v>193154474.53999999</v>
      </c>
    </row>
    <row r="70" spans="1:3" ht="7.5" customHeight="1" thickBot="1" x14ac:dyDescent="0.25">
      <c r="A70" s="21"/>
      <c r="B70" s="22"/>
      <c r="C70" s="23"/>
    </row>
    <row r="71" spans="1:3" ht="27.75" customHeight="1" x14ac:dyDescent="0.2">
      <c r="A71" s="24" t="s">
        <v>48</v>
      </c>
      <c r="B71" s="25"/>
      <c r="C71" s="25"/>
    </row>
    <row r="72" spans="1:3" ht="27.75" customHeight="1" x14ac:dyDescent="0.2">
      <c r="A72" s="6"/>
      <c r="B72" s="7"/>
      <c r="C72" s="7"/>
    </row>
  </sheetData>
  <sheetProtection formatCells="0" formatColumns="0" formatRows="0" autoFilter="0"/>
  <mergeCells count="6">
    <mergeCell ref="A71:C71"/>
    <mergeCell ref="A1:C1"/>
    <mergeCell ref="A2:C2"/>
    <mergeCell ref="A3:C3"/>
    <mergeCell ref="A4:C4"/>
    <mergeCell ref="A5:C5"/>
  </mergeCells>
  <pageMargins left="0.51181102362204722" right="0.31496062992125984" top="0.15748031496062992" bottom="0.15748031496062992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2022-10-16T01:13:39Z</cp:lastPrinted>
  <dcterms:created xsi:type="dcterms:W3CDTF">2012-12-11T20:31:36Z</dcterms:created>
  <dcterms:modified xsi:type="dcterms:W3CDTF">2022-10-17T13:56:43Z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